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0"/>
  </bookViews>
  <sheets>
    <sheet name="2021-2022" sheetId="1" r:id="rId1"/>
  </sheets>
  <definedNames>
    <definedName name="_xlnm.Print_Titles" localSheetId="0">'2021-2022'!$3:$3</definedName>
  </definedNames>
  <calcPr fullCalcOnLoad="1"/>
</workbook>
</file>

<file path=xl/sharedStrings.xml><?xml version="1.0" encoding="utf-8"?>
<sst xmlns="http://schemas.openxmlformats.org/spreadsheetml/2006/main" count="99" uniqueCount="99">
  <si>
    <t>Распределение расходов бюджета Валуйского городского округа
по разделам (подразделам) бюджетной классификации 
на 2021 год и на плановый период 2022 и 2023 годов</t>
  </si>
  <si>
    <t>тыс. рублей</t>
  </si>
  <si>
    <t>Раздел / подраздел</t>
  </si>
  <si>
    <t xml:space="preserve">Наименование </t>
  </si>
  <si>
    <t>Проект бюджета на 2021 год</t>
  </si>
  <si>
    <t>Проект бюджета на 2022 год</t>
  </si>
  <si>
    <t>Проект бюджета на 2023 год</t>
  </si>
  <si>
    <t>0100</t>
  </si>
  <si>
    <t>Общегосударственные вопросы</t>
  </si>
  <si>
    <t>0103</t>
  </si>
  <si>
    <t>Функционирование представительных органов муниципального образования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</si>
  <si>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</si>
  <si>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</si>
  <si>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</si>
  <si>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</si>
  <si>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</si>
  <si>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</si>
  <si>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</si>
  <si>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</si>
  <si>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</si>
  <si>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Резервный фонд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</si>
  <si>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</si>
  <si>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</si>
  <si>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</si>
  <si>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</si>
  <si>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</si>
  <si>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</si>
  <si>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</si>
  <si>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</si>
  <si>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</si>
  <si>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</si>
  <si>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</si>
  <si>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</si>
  <si>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</si>
  <si>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</si>
  <si>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</si>
  <si>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</si>
  <si>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</si>
  <si>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</si>
  <si>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</si>
  <si>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</si>
  <si>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</si>
  <si>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</si>
  <si>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</si>
  <si>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</si>
  <si>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</si>
  <si>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</si>
  <si>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</si>
  <si>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</si>
  <si>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</si>
  <si>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</si>
  <si>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</si>
  <si>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</si>
  <si>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</si>
  <si>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</si>
  <si>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</si>
  <si>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</si>
  <si>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</si>
  <si>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</si>
  <si>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</si>
  <si>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</si>
  <si>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</si>
  <si>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</si>
  <si>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</si>
  <si>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</si>
  <si>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</si>
  <si>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</si>
  <si>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</si>
  <si>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</si>
  <si>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</si>
  <si>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</si>
  <si>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</si>
  <si>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</si>
  <si>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</si>
  <si>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</si>
  <si>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</si>
  <si>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</si>
  <si>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1002</t>
  </si>
  <si>
    <t>Социальное  обслуживание населения</t>
  </si>
  <si>
    <t>1003</t>
  </si>
  <si>
    <t xml:space="preserve">Социальное обеспечение населения </t>
  </si>
  <si>
    <t>1004</t>
  </si>
  <si>
    <t xml:space="preserve">Охрана семьи и детства </t>
  </si>
  <si>
    <t>1006</t>
  </si>
  <si>
    <t>Другие вопросы в области социальной политики</t>
  </si>
  <si>
    <t>1100</t>
  </si>
  <si>
    <t>Физическая культура  и спорт</t>
  </si>
  <si>
    <t>1101</t>
  </si>
  <si>
    <t xml:space="preserve">Физическая культура 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</si>
  <si>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</si>
  <si>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</si>
  <si>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</si>
  <si>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</si>
  <si>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</si>
  <si>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</si>
  <si>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Условно утверждаемые расходы</t>
  </si>
  <si>
    <t>х</t>
  </si>
  <si>
    <t>9600</t>
  </si>
  <si>
    <t xml:space="preserve">Всего расходов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</si>
</sst>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</numFmts>
  <fonts count="48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1" fillId="0" borderId="1" applyNumberFormat="0" applyFill="0" applyAlignment="0" applyProtection="0"/>
    <xf numFmtId="0" fontId="32" fillId="7" borderId="2" applyNumberFormat="0" applyAlignment="0" applyProtection="0"/>
    <xf numFmtId="0" fontId="3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7" applyNumberFormat="0" applyAlignment="0" applyProtection="0"/>
    <xf numFmtId="0" fontId="42" fillId="11" borderId="8" applyNumberFormat="0" applyAlignment="0" applyProtection="0"/>
    <xf numFmtId="0" fontId="43" fillId="7" borderId="7" applyNumberFormat="0" applyAlignment="0" applyProtection="0"/>
    <xf numFmtId="0" fontId="44" fillId="0" borderId="9" applyNumberFormat="0" applyFill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2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176" fontId="6" fillId="0" borderId="15" xfId="0" applyNumberFormat="1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left" wrapText="1"/>
    </xf>
    <xf numFmtId="176" fontId="8" fillId="0" borderId="18" xfId="0" applyNumberFormat="1" applyFont="1" applyFill="1" applyBorder="1" applyAlignment="1">
      <alignment horizontal="center"/>
    </xf>
    <xf numFmtId="176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176" fontId="8" fillId="0" borderId="21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0" fontId="8" fillId="33" borderId="24" xfId="0" applyFont="1" applyFill="1" applyBorder="1" applyAlignment="1">
      <alignment horizontal="left" wrapText="1"/>
    </xf>
    <xf numFmtId="176" fontId="8" fillId="0" borderId="24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wrapText="1"/>
    </xf>
    <xf numFmtId="49" fontId="8" fillId="33" borderId="25" xfId="0" applyNumberFormat="1" applyFont="1" applyFill="1" applyBorder="1" applyAlignment="1">
      <alignment horizontal="center" vertical="center"/>
    </xf>
    <xf numFmtId="49" fontId="8" fillId="33" borderId="26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left" wrapText="1"/>
    </xf>
    <xf numFmtId="176" fontId="8" fillId="0" borderId="27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176" fontId="8" fillId="0" borderId="29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center"/>
    </xf>
    <xf numFmtId="176" fontId="6" fillId="0" borderId="3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176" fontId="8" fillId="33" borderId="18" xfId="0" applyNumberFormat="1" applyFont="1" applyFill="1" applyBorder="1" applyAlignment="1">
      <alignment horizontal="center"/>
    </xf>
    <xf numFmtId="176" fontId="8" fillId="33" borderId="27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left" wrapText="1"/>
    </xf>
    <xf numFmtId="176" fontId="8" fillId="0" borderId="32" xfId="0" applyNumberFormat="1" applyFont="1" applyFill="1" applyBorder="1" applyAlignment="1">
      <alignment horizontal="center"/>
    </xf>
    <xf numFmtId="176" fontId="8" fillId="0" borderId="33" xfId="0" applyNumberFormat="1" applyFont="1" applyFill="1" applyBorder="1" applyAlignment="1">
      <alignment horizontal="center"/>
    </xf>
    <xf numFmtId="176" fontId="8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6" fillId="34" borderId="36" xfId="0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 wrapText="1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58"/>
  <sheetViews>
    <sheetView tabSelected="1" workbookViewId="0" topLeftCell="A1">
      <pane xSplit="2" ySplit="3" topLeftCell="C31" activePane="bottomRight" state="frozen"/>
      <selection pane="bottomRight" activeCell="E42" sqref="E42"/>
    </sheetView>
  </sheetViews>
  <sheetFormatPr defaultColWidth="9.140625" defaultRowHeight="12.75"/>
  <cols>
    <col min="1" max="1" width="11.8515625" style="0" customWidth="1"/>
    <col min="2" max="2" width="54.28125" style="0" customWidth="1"/>
    <col min="3" max="5" width="13.00390625" style="0" customWidth="1"/>
    <col min="6" max="6" width="8.421875" style="0" hidden="1" customWidth="1"/>
    <col min="7" max="7" width="7.7109375" style="2" customWidth="1"/>
    <col min="8" max="8" width="7.57421875" style="0" customWidth="1"/>
  </cols>
  <sheetData>
    <row r="1" spans="1:5" ht="60" customHeight="1">
      <c r="A1" s="4" t="s">
        <v>0</v>
      </c>
      <c r="B1" s="4"/>
      <c r="C1" s="4"/>
      <c r="D1" s="4"/>
      <c r="E1" s="4"/>
    </row>
    <row r="2" spans="1:5" ht="15.75" customHeight="1">
      <c r="A2" s="5"/>
      <c r="B2" s="5"/>
      <c r="C2" s="5"/>
      <c r="D2" s="5"/>
      <c r="E2" s="6" t="s">
        <v>1</v>
      </c>
    </row>
    <row r="3" spans="1:5" ht="44.25" customHeight="1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</row>
    <row r="4" spans="1:7" ht="21" customHeight="1">
      <c r="A4" s="12" t="s">
        <v>7</v>
      </c>
      <c r="B4" s="13" t="s">
        <v>8</v>
      </c>
      <c r="C4" s="14">
        <f>C5+C6+C7+C8+C9+C10+C11</f>
        <v>234581.1</v>
      </c>
      <c r="D4" s="14">
        <f>D5+D6+D7+D8+D9+D10+D11</f>
        <v>228370.7</v>
      </c>
      <c r="E4" s="15">
        <f>E5+E6+E7+E8+E9+E10+E11</f>
        <v>223414.7</v>
      </c>
      <c r="G4" s="16"/>
    </row>
    <row r="5" spans="1:5" ht="33.75" customHeight="1">
      <c r="A5" s="17" t="s">
        <v>9</v>
      </c>
      <c r="B5" s="18" t="s">
        <v>10</v>
      </c>
      <c r="C5" s="19">
        <v>1311</v>
      </c>
      <c r="D5" s="19">
        <v>1280</v>
      </c>
      <c r="E5" s="20">
        <v>1331</v>
      </c>
    </row>
    <row r="6" spans="1:5" ht="21" customHeight="1">
      <c r="A6" s="17" t="s">
        <v>11</v>
      </c>
      <c r="B6" s="18" t="s">
        <v>12</v>
      </c>
      <c r="C6" s="19">
        <v>110463</v>
      </c>
      <c r="D6" s="19">
        <v>107154</v>
      </c>
      <c r="E6" s="20">
        <v>106119</v>
      </c>
    </row>
    <row r="7" spans="1:5" ht="21" customHeight="1">
      <c r="A7" s="17" t="s">
        <v>13</v>
      </c>
      <c r="B7" s="18" t="s">
        <v>14</v>
      </c>
      <c r="C7" s="19">
        <v>26.2</v>
      </c>
      <c r="D7" s="19">
        <v>221.7</v>
      </c>
      <c r="E7" s="20">
        <v>10.7</v>
      </c>
    </row>
    <row r="8" spans="1:5" ht="30.75" customHeight="1">
      <c r="A8" s="17" t="s">
        <v>15</v>
      </c>
      <c r="B8" s="18" t="s">
        <v>16</v>
      </c>
      <c r="C8" s="19">
        <v>23588</v>
      </c>
      <c r="D8" s="19">
        <v>23132</v>
      </c>
      <c r="E8" s="20">
        <v>18747</v>
      </c>
    </row>
    <row r="9" spans="1:5" ht="21" customHeight="1">
      <c r="A9" s="17" t="s">
        <v>17</v>
      </c>
      <c r="B9" s="18" t="s">
        <v>18</v>
      </c>
      <c r="C9" s="19">
        <v>2188</v>
      </c>
      <c r="D9" s="19">
        <v>1966</v>
      </c>
      <c r="E9" s="20">
        <v>2045</v>
      </c>
    </row>
    <row r="10" spans="1:5" ht="21" customHeight="1">
      <c r="A10" s="17" t="s">
        <v>19</v>
      </c>
      <c r="B10" s="18" t="s">
        <v>20</v>
      </c>
      <c r="C10" s="19">
        <v>600</v>
      </c>
      <c r="D10" s="19">
        <v>200</v>
      </c>
      <c r="E10" s="20">
        <v>200</v>
      </c>
    </row>
    <row r="11" spans="1:5" ht="21" customHeight="1">
      <c r="A11" s="21" t="s">
        <v>21</v>
      </c>
      <c r="B11" s="22" t="s">
        <v>22</v>
      </c>
      <c r="C11" s="23">
        <v>96404.9</v>
      </c>
      <c r="D11" s="19">
        <v>94417</v>
      </c>
      <c r="E11" s="20">
        <v>94962</v>
      </c>
    </row>
    <row r="12" spans="1:7" s="1" customFormat="1" ht="30.75" customHeight="1">
      <c r="A12" s="24" t="s">
        <v>23</v>
      </c>
      <c r="B12" s="25" t="s">
        <v>24</v>
      </c>
      <c r="C12" s="14">
        <f>C14+C16+C15+C13</f>
        <v>16162</v>
      </c>
      <c r="D12" s="14">
        <f>D14+D16+D15+D13</f>
        <v>13107</v>
      </c>
      <c r="E12" s="15">
        <f>E14+E16+E15+E13</f>
        <v>13362</v>
      </c>
      <c r="F12" s="26" t="e">
        <f>#REF!+F14+#REF!+F16</f>
        <v>#REF!</v>
      </c>
      <c r="G12" s="3"/>
    </row>
    <row r="13" spans="1:7" s="1" customFormat="1" ht="21" customHeight="1">
      <c r="A13" s="27" t="s">
        <v>25</v>
      </c>
      <c r="B13" s="28" t="s">
        <v>26</v>
      </c>
      <c r="C13" s="29">
        <v>2260</v>
      </c>
      <c r="D13" s="19">
        <v>2298</v>
      </c>
      <c r="E13" s="20">
        <v>2260</v>
      </c>
      <c r="F13" s="30"/>
      <c r="G13" s="3"/>
    </row>
    <row r="14" spans="1:5" ht="30" customHeight="1">
      <c r="A14" s="31" t="s">
        <v>27</v>
      </c>
      <c r="B14" s="32" t="s">
        <v>28</v>
      </c>
      <c r="C14" s="19">
        <v>7818</v>
      </c>
      <c r="D14" s="19">
        <v>4782</v>
      </c>
      <c r="E14" s="20">
        <v>4962</v>
      </c>
    </row>
    <row r="15" spans="1:5" ht="21" customHeight="1">
      <c r="A15" s="33" t="s">
        <v>29</v>
      </c>
      <c r="B15" s="32" t="s">
        <v>30</v>
      </c>
      <c r="C15" s="19">
        <v>3256</v>
      </c>
      <c r="D15" s="19">
        <v>3126</v>
      </c>
      <c r="E15" s="20">
        <v>3126</v>
      </c>
    </row>
    <row r="16" spans="1:5" ht="31.5" customHeight="1">
      <c r="A16" s="34" t="s">
        <v>31</v>
      </c>
      <c r="B16" s="35" t="s">
        <v>32</v>
      </c>
      <c r="C16" s="36">
        <v>2828</v>
      </c>
      <c r="D16" s="19">
        <v>2901</v>
      </c>
      <c r="E16" s="20">
        <v>3014</v>
      </c>
    </row>
    <row r="17" spans="1:5" ht="21" customHeight="1">
      <c r="A17" s="12" t="s">
        <v>33</v>
      </c>
      <c r="B17" s="13" t="s">
        <v>34</v>
      </c>
      <c r="C17" s="14">
        <f>C19+C20+C21+C18</f>
        <v>68948.4</v>
      </c>
      <c r="D17" s="14">
        <f>D19+D20+D21+D18</f>
        <v>54391.4</v>
      </c>
      <c r="E17" s="15">
        <f>E19+E20+E21+E18</f>
        <v>54360.4</v>
      </c>
    </row>
    <row r="18" spans="1:5" ht="21" customHeight="1">
      <c r="A18" s="37" t="s">
        <v>35</v>
      </c>
      <c r="B18" s="38" t="s">
        <v>36</v>
      </c>
      <c r="C18" s="19">
        <v>501</v>
      </c>
      <c r="D18" s="19">
        <v>506</v>
      </c>
      <c r="E18" s="20">
        <v>523</v>
      </c>
    </row>
    <row r="19" spans="1:5" ht="21" customHeight="1">
      <c r="A19" s="17" t="s">
        <v>37</v>
      </c>
      <c r="B19" s="18" t="s">
        <v>38</v>
      </c>
      <c r="C19" s="19">
        <v>18291.4</v>
      </c>
      <c r="D19" s="19">
        <v>18291.4</v>
      </c>
      <c r="E19" s="20">
        <v>18291.4</v>
      </c>
    </row>
    <row r="20" spans="1:5" ht="21" customHeight="1">
      <c r="A20" s="17" t="s">
        <v>39</v>
      </c>
      <c r="B20" s="18" t="s">
        <v>40</v>
      </c>
      <c r="C20" s="19">
        <v>43336</v>
      </c>
      <c r="D20" s="19">
        <v>29223</v>
      </c>
      <c r="E20" s="20">
        <v>29129</v>
      </c>
    </row>
    <row r="21" spans="1:5" ht="21" customHeight="1">
      <c r="A21" s="21" t="s">
        <v>41</v>
      </c>
      <c r="B21" s="22" t="s">
        <v>42</v>
      </c>
      <c r="C21" s="23">
        <v>6820</v>
      </c>
      <c r="D21" s="19">
        <v>6371</v>
      </c>
      <c r="E21" s="20">
        <v>6417</v>
      </c>
    </row>
    <row r="22" spans="1:5" ht="21" customHeight="1">
      <c r="A22" s="39" t="s">
        <v>43</v>
      </c>
      <c r="B22" s="40" t="s">
        <v>44</v>
      </c>
      <c r="C22" s="14">
        <f>C23+C24+C25</f>
        <v>114324.7</v>
      </c>
      <c r="D22" s="14">
        <f>D23+D24+D25</f>
        <v>217832.2</v>
      </c>
      <c r="E22" s="15">
        <f>E23+E24+E25</f>
        <v>134015.7</v>
      </c>
    </row>
    <row r="23" spans="1:5" ht="21" customHeight="1">
      <c r="A23" s="41" t="s">
        <v>45</v>
      </c>
      <c r="B23" s="42" t="s">
        <v>46</v>
      </c>
      <c r="C23" s="19">
        <v>928</v>
      </c>
      <c r="D23" s="19">
        <v>810</v>
      </c>
      <c r="E23" s="20">
        <v>810</v>
      </c>
    </row>
    <row r="24" spans="1:5" ht="21" customHeight="1">
      <c r="A24" s="41" t="s">
        <v>47</v>
      </c>
      <c r="B24" s="42" t="s">
        <v>48</v>
      </c>
      <c r="C24" s="19">
        <v>46491.7</v>
      </c>
      <c r="D24" s="19">
        <v>146839.2</v>
      </c>
      <c r="E24" s="20">
        <v>47822.7</v>
      </c>
    </row>
    <row r="25" spans="1:5" ht="21" customHeight="1">
      <c r="A25" s="43" t="s">
        <v>49</v>
      </c>
      <c r="B25" s="44" t="s">
        <v>50</v>
      </c>
      <c r="C25" s="36">
        <v>66905</v>
      </c>
      <c r="D25" s="23">
        <v>70183</v>
      </c>
      <c r="E25" s="45">
        <v>85383</v>
      </c>
    </row>
    <row r="26" spans="1:5" ht="21" customHeight="1">
      <c r="A26" s="39" t="s">
        <v>51</v>
      </c>
      <c r="B26" s="40" t="s">
        <v>52</v>
      </c>
      <c r="C26" s="14">
        <f>C27</f>
        <v>123389.4</v>
      </c>
      <c r="D26" s="14">
        <f>D27</f>
        <v>1112</v>
      </c>
      <c r="E26" s="15">
        <f>E27</f>
        <v>1158</v>
      </c>
    </row>
    <row r="27" spans="1:5" ht="21" customHeight="1">
      <c r="A27" s="43" t="s">
        <v>53</v>
      </c>
      <c r="B27" s="46" t="s">
        <v>54</v>
      </c>
      <c r="C27" s="23">
        <v>123389.4</v>
      </c>
      <c r="D27" s="19">
        <v>1112</v>
      </c>
      <c r="E27" s="20">
        <v>1158</v>
      </c>
    </row>
    <row r="28" spans="1:5" ht="21" customHeight="1">
      <c r="A28" s="12" t="s">
        <v>55</v>
      </c>
      <c r="B28" s="13" t="s">
        <v>56</v>
      </c>
      <c r="C28" s="14">
        <f>C29+C30+C32+C33+C31</f>
        <v>1263997.2</v>
      </c>
      <c r="D28" s="14">
        <f>D29+D30+D32+D33+D31</f>
        <v>1279521</v>
      </c>
      <c r="E28" s="15">
        <f>E29+E30+E32+E33+E31</f>
        <v>1392934</v>
      </c>
    </row>
    <row r="29" spans="1:6" ht="21" customHeight="1">
      <c r="A29" s="17" t="s">
        <v>57</v>
      </c>
      <c r="B29" s="18" t="s">
        <v>58</v>
      </c>
      <c r="C29" s="19">
        <v>350387</v>
      </c>
      <c r="D29" s="19">
        <v>329285</v>
      </c>
      <c r="E29" s="20">
        <v>338521</v>
      </c>
      <c r="F29" s="2"/>
    </row>
    <row r="30" spans="1:9" ht="21" customHeight="1">
      <c r="A30" s="17" t="s">
        <v>59</v>
      </c>
      <c r="B30" s="18" t="s">
        <v>60</v>
      </c>
      <c r="C30" s="19">
        <v>771946.2</v>
      </c>
      <c r="D30" s="19">
        <v>808218</v>
      </c>
      <c r="E30" s="20">
        <v>905876</v>
      </c>
      <c r="F30" s="2"/>
      <c r="G30" s="47"/>
      <c r="H30" s="47"/>
      <c r="I30" s="47"/>
    </row>
    <row r="31" spans="1:9" ht="21" customHeight="1">
      <c r="A31" s="17" t="s">
        <v>61</v>
      </c>
      <c r="B31" s="18" t="s">
        <v>62</v>
      </c>
      <c r="C31" s="19">
        <v>91155</v>
      </c>
      <c r="D31" s="19">
        <v>91745</v>
      </c>
      <c r="E31" s="20">
        <v>98270</v>
      </c>
      <c r="F31" s="2"/>
      <c r="G31" s="47"/>
      <c r="H31" s="47"/>
      <c r="I31" s="47"/>
    </row>
    <row r="32" spans="1:6" ht="21" customHeight="1">
      <c r="A32" s="17" t="s">
        <v>63</v>
      </c>
      <c r="B32" s="18" t="s">
        <v>64</v>
      </c>
      <c r="C32" s="19">
        <v>9748</v>
      </c>
      <c r="D32" s="19">
        <v>10665</v>
      </c>
      <c r="E32" s="20">
        <v>10467</v>
      </c>
      <c r="F32" s="2"/>
    </row>
    <row r="33" spans="1:7" ht="21" customHeight="1">
      <c r="A33" s="21" t="s">
        <v>65</v>
      </c>
      <c r="B33" s="22" t="s">
        <v>66</v>
      </c>
      <c r="C33" s="23">
        <v>40761</v>
      </c>
      <c r="D33" s="19">
        <v>39608</v>
      </c>
      <c r="E33" s="20">
        <v>39800</v>
      </c>
      <c r="G33" s="48"/>
    </row>
    <row r="34" spans="1:7" s="2" customFormat="1" ht="33" customHeight="1">
      <c r="A34" s="12" t="s">
        <v>67</v>
      </c>
      <c r="B34" s="13" t="s">
        <v>68</v>
      </c>
      <c r="C34" s="14">
        <f>C35+C36</f>
        <v>217532.8</v>
      </c>
      <c r="D34" s="49">
        <f>D35+D36</f>
        <v>170617</v>
      </c>
      <c r="E34" s="50">
        <f>E35+E36</f>
        <v>182187</v>
      </c>
      <c r="G34" s="51"/>
    </row>
    <row r="35" spans="1:7" s="2" customFormat="1" ht="21" customHeight="1">
      <c r="A35" s="17" t="s">
        <v>69</v>
      </c>
      <c r="B35" s="18" t="s">
        <v>70</v>
      </c>
      <c r="C35" s="19">
        <v>191948.8</v>
      </c>
      <c r="D35" s="19">
        <v>145531</v>
      </c>
      <c r="E35" s="20">
        <v>156361</v>
      </c>
      <c r="G35" s="51"/>
    </row>
    <row r="36" spans="1:7" s="2" customFormat="1" ht="21" customHeight="1">
      <c r="A36" s="21" t="s">
        <v>71</v>
      </c>
      <c r="B36" s="22" t="s">
        <v>72</v>
      </c>
      <c r="C36" s="23">
        <v>25584</v>
      </c>
      <c r="D36" s="19">
        <v>25086</v>
      </c>
      <c r="E36" s="20">
        <v>25826</v>
      </c>
      <c r="G36" s="48"/>
    </row>
    <row r="37" spans="1:5" ht="21" customHeight="1">
      <c r="A37" s="12" t="s">
        <v>73</v>
      </c>
      <c r="B37" s="13" t="s">
        <v>74</v>
      </c>
      <c r="C37" s="14">
        <f>C38+C39+C40+C41+C42</f>
        <v>572937.5</v>
      </c>
      <c r="D37" s="14">
        <f>D38+D39+D40+D41+D42</f>
        <v>562360.2000000001</v>
      </c>
      <c r="E37" s="15">
        <f>E38+E39+E40+E41+E42</f>
        <v>574375.1000000001</v>
      </c>
    </row>
    <row r="38" spans="1:5" ht="21" customHeight="1">
      <c r="A38" s="17" t="s">
        <v>75</v>
      </c>
      <c r="B38" s="18" t="s">
        <v>76</v>
      </c>
      <c r="C38" s="19">
        <v>5471</v>
      </c>
      <c r="D38" s="19">
        <v>5686</v>
      </c>
      <c r="E38" s="20">
        <v>5910</v>
      </c>
    </row>
    <row r="39" spans="1:8" ht="21" customHeight="1">
      <c r="A39" s="17" t="s">
        <v>77</v>
      </c>
      <c r="B39" s="18" t="s">
        <v>78</v>
      </c>
      <c r="C39" s="19">
        <v>72406</v>
      </c>
      <c r="D39" s="19">
        <v>76623</v>
      </c>
      <c r="E39" s="20">
        <v>81368</v>
      </c>
      <c r="G39" s="47"/>
      <c r="H39" s="47"/>
    </row>
    <row r="40" spans="1:23" ht="21" customHeight="1">
      <c r="A40" s="17" t="s">
        <v>79</v>
      </c>
      <c r="B40" s="18" t="s">
        <v>80</v>
      </c>
      <c r="C40" s="19">
        <v>254913.7</v>
      </c>
      <c r="D40" s="19">
        <v>260053.2</v>
      </c>
      <c r="E40" s="20">
        <v>265004.7</v>
      </c>
      <c r="F40" s="52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1:7" ht="21" customHeight="1">
      <c r="A41" s="17" t="s">
        <v>81</v>
      </c>
      <c r="B41" s="18" t="s">
        <v>82</v>
      </c>
      <c r="C41" s="19">
        <v>216028.9</v>
      </c>
      <c r="D41" s="19">
        <v>195672.1</v>
      </c>
      <c r="E41" s="20">
        <v>198198.6</v>
      </c>
      <c r="G41" s="47"/>
    </row>
    <row r="42" spans="1:10" ht="21" customHeight="1">
      <c r="A42" s="21" t="s">
        <v>83</v>
      </c>
      <c r="B42" s="22" t="s">
        <v>84</v>
      </c>
      <c r="C42" s="23">
        <v>24117.9</v>
      </c>
      <c r="D42" s="19">
        <v>24325.9</v>
      </c>
      <c r="E42" s="20">
        <v>23893.8</v>
      </c>
      <c r="G42" s="52"/>
      <c r="H42" s="47"/>
      <c r="I42" s="47"/>
      <c r="J42" s="47"/>
    </row>
    <row r="43" spans="1:10" ht="21" customHeight="1">
      <c r="A43" s="24" t="s">
        <v>85</v>
      </c>
      <c r="B43" s="25" t="s">
        <v>86</v>
      </c>
      <c r="C43" s="53">
        <f>C44+C45</f>
        <v>73607</v>
      </c>
      <c r="D43" s="53">
        <f>D44+D45</f>
        <v>69301</v>
      </c>
      <c r="E43" s="54">
        <f>E44+E45</f>
        <v>70603</v>
      </c>
      <c r="G43" s="52"/>
      <c r="H43" s="47"/>
      <c r="I43" s="47"/>
      <c r="J43" s="47"/>
    </row>
    <row r="44" spans="1:10" ht="21" customHeight="1">
      <c r="A44" s="55" t="s">
        <v>87</v>
      </c>
      <c r="B44" s="32" t="s">
        <v>88</v>
      </c>
      <c r="C44" s="56">
        <v>55786</v>
      </c>
      <c r="D44" s="19">
        <v>57054</v>
      </c>
      <c r="E44" s="20">
        <v>57892</v>
      </c>
      <c r="G44" s="52"/>
      <c r="H44" s="47"/>
      <c r="I44" s="47"/>
      <c r="J44" s="47"/>
    </row>
    <row r="45" spans="1:10" ht="33.75" customHeight="1">
      <c r="A45" s="27" t="s">
        <v>89</v>
      </c>
      <c r="B45" s="28" t="s">
        <v>90</v>
      </c>
      <c r="C45" s="57">
        <v>17821</v>
      </c>
      <c r="D45" s="19">
        <v>12247</v>
      </c>
      <c r="E45" s="20">
        <v>12711</v>
      </c>
      <c r="G45" s="52"/>
      <c r="H45" s="47"/>
      <c r="I45" s="47"/>
      <c r="J45" s="47"/>
    </row>
    <row r="46" spans="1:10" s="2" customFormat="1" ht="21" customHeight="1">
      <c r="A46" s="12" t="s">
        <v>91</v>
      </c>
      <c r="B46" s="13" t="s">
        <v>92</v>
      </c>
      <c r="C46" s="14">
        <f>C47</f>
        <v>1285</v>
      </c>
      <c r="D46" s="14">
        <f>D47</f>
        <v>1285</v>
      </c>
      <c r="E46" s="15">
        <f>E47</f>
        <v>1285</v>
      </c>
      <c r="F46" s="58" t="e">
        <f>#REF!</f>
        <v>#REF!</v>
      </c>
      <c r="G46" s="52"/>
      <c r="H46" s="47"/>
      <c r="I46" s="47"/>
      <c r="J46" s="47"/>
    </row>
    <row r="47" spans="1:10" s="2" customFormat="1" ht="21" customHeight="1">
      <c r="A47" s="59" t="s">
        <v>93</v>
      </c>
      <c r="B47" s="60" t="s">
        <v>94</v>
      </c>
      <c r="C47" s="61">
        <v>1285</v>
      </c>
      <c r="D47" s="62">
        <v>1285</v>
      </c>
      <c r="E47" s="63">
        <v>1285</v>
      </c>
      <c r="G47" s="52"/>
      <c r="H47" s="47"/>
      <c r="I47" s="47"/>
      <c r="J47" s="47"/>
    </row>
    <row r="48" spans="1:10" s="3" customFormat="1" ht="21" customHeight="1">
      <c r="A48" s="64" t="s">
        <v>95</v>
      </c>
      <c r="B48" s="65"/>
      <c r="C48" s="66" t="s">
        <v>96</v>
      </c>
      <c r="D48" s="66">
        <v>23286</v>
      </c>
      <c r="E48" s="67">
        <v>47606</v>
      </c>
      <c r="G48" s="68"/>
      <c r="H48" s="16"/>
      <c r="I48" s="16"/>
      <c r="J48" s="16"/>
    </row>
    <row r="49" spans="1:6" ht="21" customHeight="1">
      <c r="A49" s="69" t="s">
        <v>97</v>
      </c>
      <c r="B49" s="70" t="s">
        <v>98</v>
      </c>
      <c r="C49" s="66">
        <f>C46+C43+C37+C34+C28+C26+C22+C17+C12+C4</f>
        <v>2686765.1</v>
      </c>
      <c r="D49" s="66">
        <f>D46+D43+D37+D34+D28+D26+D22+D17+D12+D4+D48</f>
        <v>2621183.5000000005</v>
      </c>
      <c r="E49" s="67">
        <f>E46+E43+E37+E34+E28+E26+E22+E17+E12+E4+E48</f>
        <v>2695300.9000000004</v>
      </c>
      <c r="F49" s="71" t="e">
        <f>#REF!+F46+F43+F37+F34+F28+F22+F17+F12+#REF!+F4+F26</f>
        <v>#REF!</v>
      </c>
    </row>
    <row r="50" spans="1:5" ht="18.75" customHeight="1">
      <c r="A50" s="72"/>
      <c r="B50" s="73"/>
      <c r="C50" s="5"/>
      <c r="D50" s="5"/>
      <c r="E50" s="5"/>
    </row>
    <row r="51" spans="1:5" ht="18.75" customHeight="1">
      <c r="A51" s="74"/>
      <c r="B51" s="73"/>
      <c r="C51" s="5"/>
      <c r="D51" s="5"/>
      <c r="E51" s="5"/>
    </row>
    <row r="52" spans="1:5" ht="27.75" customHeight="1">
      <c r="A52" s="75"/>
      <c r="B52" s="75"/>
      <c r="C52" s="5"/>
      <c r="D52" s="76"/>
      <c r="E52" s="76"/>
    </row>
    <row r="53" spans="1:5" ht="18.75" customHeight="1">
      <c r="A53" s="72"/>
      <c r="B53" s="73"/>
      <c r="C53" s="5"/>
      <c r="D53" s="5"/>
      <c r="E53" s="5"/>
    </row>
    <row r="54" spans="1:5" ht="18.75" customHeight="1">
      <c r="A54" s="77"/>
      <c r="B54" s="77"/>
      <c r="C54" s="5"/>
      <c r="D54" s="5"/>
      <c r="E54" s="5"/>
    </row>
    <row r="55" spans="1:5" ht="18.75" customHeight="1">
      <c r="A55" s="78"/>
      <c r="B55" s="78"/>
      <c r="C55" s="79"/>
      <c r="D55" s="79"/>
      <c r="E55" s="79"/>
    </row>
    <row r="56" spans="1:2" ht="18.75" customHeight="1">
      <c r="A56" s="78"/>
      <c r="B56" s="78"/>
    </row>
    <row r="58" ht="12.75">
      <c r="B58" s="80"/>
    </row>
  </sheetData>
  <sheetProtection/>
  <mergeCells count="6">
    <mergeCell ref="A1:E1"/>
    <mergeCell ref="A48:B48"/>
    <mergeCell ref="A52:B52"/>
    <mergeCell ref="A54:B54"/>
    <mergeCell ref="A55:B55"/>
    <mergeCell ref="A56:B56"/>
  </mergeCells>
  <printOptions/>
  <pageMargins left="0.75" right="0.45" top="0.61" bottom="0.34" header="0.23" footer="0.16"/>
  <pageSetup fitToHeight="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ВасилечкинаНЮ</cp:lastModifiedBy>
  <cp:lastPrinted>2020-12-02T14:48:44Z</cp:lastPrinted>
  <dcterms:created xsi:type="dcterms:W3CDTF">1996-10-08T23:32:33Z</dcterms:created>
  <dcterms:modified xsi:type="dcterms:W3CDTF">2020-12-18T16:07:06Z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