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!!!_Бюджетный отдел\Бюджет на 2025г. и на 2026-2027г\БЮДЖЕТНЫЙ ПРОГНОЗ!!!!\Постановление администрации Валуйского мо\"/>
    </mc:Choice>
  </mc:AlternateContent>
  <bookViews>
    <workbookView xWindow="0" yWindow="0" windowWidth="24042" windowHeight="9466"/>
  </bookViews>
  <sheets>
    <sheet name="4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7" i="4" l="1"/>
  <c r="C19" i="4" s="1"/>
  <c r="B7" i="4"/>
  <c r="B19" i="4" s="1"/>
  <c r="D7" i="4" l="1"/>
  <c r="D19" i="4" s="1"/>
  <c r="H18" i="4" l="1"/>
  <c r="I18" i="4" s="1"/>
  <c r="J18" i="4" s="1"/>
  <c r="K18" i="4" s="1"/>
  <c r="L18" i="4" s="1"/>
  <c r="M18" i="4" s="1"/>
  <c r="N18" i="4" s="1"/>
  <c r="O18" i="4" s="1"/>
  <c r="P18" i="4" s="1"/>
  <c r="Q18" i="4" s="1"/>
  <c r="H16" i="4"/>
  <c r="I16" i="4" s="1"/>
  <c r="J16" i="4" s="1"/>
  <c r="K16" i="4" s="1"/>
  <c r="L16" i="4" s="1"/>
  <c r="M16" i="4" s="1"/>
  <c r="N16" i="4" s="1"/>
  <c r="O16" i="4" s="1"/>
  <c r="P16" i="4" s="1"/>
  <c r="Q16" i="4" s="1"/>
  <c r="H15" i="4"/>
  <c r="I15" i="4" s="1"/>
  <c r="J15" i="4" s="1"/>
  <c r="K15" i="4" s="1"/>
  <c r="L15" i="4" s="1"/>
  <c r="M15" i="4" s="1"/>
  <c r="N15" i="4" s="1"/>
  <c r="O15" i="4" s="1"/>
  <c r="P15" i="4" s="1"/>
  <c r="Q15" i="4" s="1"/>
  <c r="H14" i="4"/>
  <c r="I14" i="4" s="1"/>
  <c r="J14" i="4" s="1"/>
  <c r="K14" i="4" s="1"/>
  <c r="L14" i="4" s="1"/>
  <c r="M14" i="4" s="1"/>
  <c r="N14" i="4" s="1"/>
  <c r="O14" i="4" s="1"/>
  <c r="P14" i="4" s="1"/>
  <c r="Q14" i="4" s="1"/>
  <c r="H17" i="4"/>
  <c r="I17" i="4" s="1"/>
  <c r="J17" i="4" s="1"/>
  <c r="K17" i="4" s="1"/>
  <c r="L17" i="4" s="1"/>
  <c r="M17" i="4" s="1"/>
  <c r="N17" i="4" s="1"/>
  <c r="O17" i="4" s="1"/>
  <c r="P17" i="4" s="1"/>
  <c r="Q17" i="4" s="1"/>
  <c r="H12" i="4"/>
  <c r="I12" i="4" s="1"/>
  <c r="J12" i="4" s="1"/>
  <c r="K12" i="4" s="1"/>
  <c r="L12" i="4" s="1"/>
  <c r="M12" i="4" s="1"/>
  <c r="N12" i="4" s="1"/>
  <c r="O12" i="4" s="1"/>
  <c r="P12" i="4" s="1"/>
  <c r="Q12" i="4" s="1"/>
  <c r="H11" i="4"/>
  <c r="I11" i="4" s="1"/>
  <c r="J11" i="4" s="1"/>
  <c r="K11" i="4" s="1"/>
  <c r="L11" i="4" s="1"/>
  <c r="M11" i="4" s="1"/>
  <c r="N11" i="4" s="1"/>
  <c r="O11" i="4" s="1"/>
  <c r="P11" i="4" s="1"/>
  <c r="Q11" i="4" s="1"/>
  <c r="H10" i="4"/>
  <c r="I10" i="4" s="1"/>
  <c r="J10" i="4" s="1"/>
  <c r="K10" i="4" s="1"/>
  <c r="L10" i="4" s="1"/>
  <c r="M10" i="4" s="1"/>
  <c r="N10" i="4" s="1"/>
  <c r="O10" i="4" s="1"/>
  <c r="P10" i="4" s="1"/>
  <c r="Q10" i="4" s="1"/>
  <c r="H8" i="4"/>
  <c r="I8" i="4" s="1"/>
  <c r="G7" i="4"/>
  <c r="G19" i="4" s="1"/>
  <c r="F7" i="4"/>
  <c r="F19" i="4" s="1"/>
  <c r="E7" i="4"/>
  <c r="E19" i="4" s="1"/>
  <c r="J8" i="4" l="1"/>
  <c r="I7" i="4"/>
  <c r="I19" i="4" s="1"/>
  <c r="H7" i="4"/>
  <c r="H19" i="4" s="1"/>
  <c r="K8" i="4" l="1"/>
  <c r="J7" i="4"/>
  <c r="J19" i="4" s="1"/>
  <c r="L8" i="4" l="1"/>
  <c r="K7" i="4"/>
  <c r="K19" i="4" s="1"/>
  <c r="M8" i="4" l="1"/>
  <c r="L7" i="4"/>
  <c r="L19" i="4" s="1"/>
  <c r="N8" i="4" l="1"/>
  <c r="M7" i="4"/>
  <c r="M19" i="4" s="1"/>
  <c r="O8" i="4" l="1"/>
  <c r="N7" i="4"/>
  <c r="N19" i="4" s="1"/>
  <c r="P8" i="4" l="1"/>
  <c r="O7" i="4"/>
  <c r="O19" i="4" s="1"/>
  <c r="P7" i="4" l="1"/>
  <c r="P19" i="4" s="1"/>
  <c r="Q8" i="4" l="1"/>
  <c r="Q7" i="4" s="1"/>
  <c r="Q19" i="4" s="1"/>
</calcChain>
</file>

<file path=xl/sharedStrings.xml><?xml version="1.0" encoding="utf-8"?>
<sst xmlns="http://schemas.openxmlformats.org/spreadsheetml/2006/main" count="37" uniqueCount="35">
  <si>
    <t xml:space="preserve">Основные параметры бюджета Валуйского городского округа
 на период до 2036 года </t>
  </si>
  <si>
    <t>тыс. рублей</t>
  </si>
  <si>
    <t>Показатель</t>
  </si>
  <si>
    <t>2022 год</t>
  </si>
  <si>
    <t>Плановый период</t>
  </si>
  <si>
    <t>Прогнозный период</t>
  </si>
  <si>
    <t>2023 год</t>
  </si>
  <si>
    <t>2024 год</t>
  </si>
  <si>
    <t>2025 год</t>
  </si>
  <si>
    <t>2026 год</t>
  </si>
  <si>
    <t xml:space="preserve">2033 год </t>
  </si>
  <si>
    <t xml:space="preserve">2034 год </t>
  </si>
  <si>
    <t xml:space="preserve">2035 год </t>
  </si>
  <si>
    <t xml:space="preserve">2036 год </t>
  </si>
  <si>
    <t>Бюджет Валуйского городского округа</t>
  </si>
  <si>
    <t>1. Доходы, всего, в т.ч.:</t>
  </si>
  <si>
    <t>1.1. Налоговые доходы</t>
  </si>
  <si>
    <t>в том числе:</t>
  </si>
  <si>
    <t>налог на доходы физических лиц</t>
  </si>
  <si>
    <t>1.2. Неналоговые доходы</t>
  </si>
  <si>
    <t>1.3. Безвозмездные поступления</t>
  </si>
  <si>
    <t xml:space="preserve"> - дотации</t>
  </si>
  <si>
    <t xml:space="preserve"> - субсидии</t>
  </si>
  <si>
    <t xml:space="preserve"> - субвенции</t>
  </si>
  <si>
    <t>2. Расходы, всего</t>
  </si>
  <si>
    <t>2.1.  из них : Условно утвержденные расходы</t>
  </si>
  <si>
    <t>3. Дефицит (-)/ профицит(+)</t>
  </si>
  <si>
    <t>4. Муниципальный долг</t>
  </si>
  <si>
    <t>2027 год</t>
  </si>
  <si>
    <t xml:space="preserve">2029 год </t>
  </si>
  <si>
    <t>2031 год</t>
  </si>
  <si>
    <t>Приложение № 2
к бюджетному прогнозу Валуйского муниципального округа 
на долгосрочный период до 2036 года</t>
  </si>
  <si>
    <t>2028 год</t>
  </si>
  <si>
    <t xml:space="preserve">2030 год </t>
  </si>
  <si>
    <t>2032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</si>
</sst>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"/>
    <numFmt numFmtId="165" formatCode="#\ ##0"/>
    <numFmt numFmtId="166" formatCode="0.0"/>
  </numFmts>
  <fonts count="5" x14ac:knownFonts="1">
    <font>
      <sz val="11"/>
      <color theme="1"/>
      <name val="Calibri"/>
      <charset val="204"/>
      <scheme val="minor"/>
    </font>
    <font>
      <b/>
      <sz val="12"/>
      <color indexed="8"/>
      <name val="Times New Roman"/>
      <charset val="204"/>
    </font>
    <font>
      <i/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6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workbookViewId="0">
      <selection activeCell="F21" sqref="F21"/>
    </sheetView>
  </sheetViews>
  <sheetFormatPr defaultColWidth="10.33203125" defaultRowHeight="16.45" customHeight="1" x14ac:dyDescent="0.3"/>
  <cols>
    <col min="1" max="1" width="22.33203125" style="3" customWidth="1"/>
    <col min="2" max="4" width="11.5546875" style="3" customWidth="1"/>
    <col min="5" max="5" width="11.44140625" style="3" customWidth="1"/>
    <col min="6" max="6" width="11.5546875" style="3" customWidth="1"/>
    <col min="7" max="7" width="12.109375" style="3" customWidth="1"/>
    <col min="8" max="8" width="11.5546875" style="3" customWidth="1"/>
    <col min="9" max="9" width="11.6640625" style="3" customWidth="1"/>
    <col min="10" max="10" width="12" style="3" customWidth="1"/>
    <col min="11" max="11" width="11.44140625" style="3" customWidth="1"/>
    <col min="12" max="12" width="11.5546875" style="3" customWidth="1"/>
    <col min="13" max="13" width="12" style="3" customWidth="1"/>
    <col min="14" max="14" width="11.44140625" style="4" customWidth="1"/>
    <col min="15" max="15" width="11.88671875" style="4" customWidth="1"/>
    <col min="16" max="16" width="11.44140625" style="4" customWidth="1"/>
    <col min="17" max="17" width="11.44140625" style="4" hidden="1" customWidth="1"/>
    <col min="18" max="18" width="10.33203125" style="4"/>
    <col min="19" max="16384" width="10.33203125" style="3"/>
  </cols>
  <sheetData>
    <row r="1" spans="1:18" ht="63.7" customHeight="1" x14ac:dyDescent="0.3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42.9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 ht="16.45" customHeight="1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s="1" customFormat="1" ht="23.35" customHeight="1" x14ac:dyDescent="0.3">
      <c r="A4" s="24" t="s">
        <v>2</v>
      </c>
      <c r="B4" s="24" t="s">
        <v>3</v>
      </c>
      <c r="C4" s="24" t="s">
        <v>6</v>
      </c>
      <c r="D4" s="25" t="s">
        <v>7</v>
      </c>
      <c r="E4" s="24" t="s">
        <v>4</v>
      </c>
      <c r="F4" s="24"/>
      <c r="G4" s="24"/>
      <c r="H4" s="24" t="s">
        <v>5</v>
      </c>
      <c r="I4" s="24"/>
      <c r="J4" s="24"/>
      <c r="K4" s="24"/>
      <c r="L4" s="24"/>
      <c r="M4" s="24"/>
      <c r="N4" s="24"/>
      <c r="O4" s="24"/>
      <c r="P4" s="24"/>
      <c r="Q4" s="24"/>
      <c r="R4" s="27"/>
    </row>
    <row r="5" spans="1:18" s="1" customFormat="1" ht="23.35" customHeight="1" x14ac:dyDescent="0.3">
      <c r="A5" s="24"/>
      <c r="B5" s="24"/>
      <c r="C5" s="24"/>
      <c r="D5" s="26"/>
      <c r="E5" s="13" t="s">
        <v>8</v>
      </c>
      <c r="F5" s="13" t="s">
        <v>9</v>
      </c>
      <c r="G5" s="13" t="s">
        <v>28</v>
      </c>
      <c r="H5" s="13" t="s">
        <v>32</v>
      </c>
      <c r="I5" s="13" t="s">
        <v>29</v>
      </c>
      <c r="J5" s="13" t="s">
        <v>33</v>
      </c>
      <c r="K5" s="13" t="s">
        <v>30</v>
      </c>
      <c r="L5" s="13" t="s">
        <v>34</v>
      </c>
      <c r="M5" s="13" t="s">
        <v>10</v>
      </c>
      <c r="N5" s="13" t="s">
        <v>11</v>
      </c>
      <c r="O5" s="13" t="s">
        <v>12</v>
      </c>
      <c r="P5" s="13" t="s">
        <v>13</v>
      </c>
      <c r="Q5" s="13" t="s">
        <v>13</v>
      </c>
      <c r="R5" s="27"/>
    </row>
    <row r="6" spans="1:18" ht="18" customHeight="1" x14ac:dyDescent="0.3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2"/>
      <c r="O6" s="12"/>
      <c r="P6" s="12"/>
      <c r="Q6" s="12"/>
    </row>
    <row r="7" spans="1:18" ht="38.049999999999997" customHeight="1" x14ac:dyDescent="0.3">
      <c r="A7" s="15" t="s">
        <v>15</v>
      </c>
      <c r="B7" s="5">
        <f>B8+B11+B12</f>
        <v>3549255.0999999996</v>
      </c>
      <c r="C7" s="5">
        <f>C8+C11+C12</f>
        <v>3262442.5</v>
      </c>
      <c r="D7" s="5">
        <f>D8+D11+D12</f>
        <v>3878878.7</v>
      </c>
      <c r="E7" s="5">
        <f t="shared" ref="E7:Q7" si="0">E8+E11+E12</f>
        <v>3889913</v>
      </c>
      <c r="F7" s="5">
        <f t="shared" si="0"/>
        <v>3610185.5</v>
      </c>
      <c r="G7" s="5">
        <f t="shared" si="0"/>
        <v>4192587.8</v>
      </c>
      <c r="H7" s="5">
        <f t="shared" si="0"/>
        <v>4360291.3119999999</v>
      </c>
      <c r="I7" s="5">
        <f t="shared" si="0"/>
        <v>4534702.9644799996</v>
      </c>
      <c r="J7" s="5">
        <f t="shared" si="0"/>
        <v>4716091.0830591992</v>
      </c>
      <c r="K7" s="5">
        <f t="shared" si="0"/>
        <v>4904734.7263815673</v>
      </c>
      <c r="L7" s="5">
        <f t="shared" si="0"/>
        <v>5100924.1154368296</v>
      </c>
      <c r="M7" s="5">
        <f t="shared" si="0"/>
        <v>5304961.0800543027</v>
      </c>
      <c r="N7" s="5">
        <f t="shared" si="0"/>
        <v>5517159.5232564751</v>
      </c>
      <c r="O7" s="5">
        <f t="shared" si="0"/>
        <v>5737845.904186734</v>
      </c>
      <c r="P7" s="5">
        <f t="shared" si="0"/>
        <v>5967359.7403542027</v>
      </c>
      <c r="Q7" s="5" t="e">
        <f t="shared" si="0"/>
        <v>#REF!</v>
      </c>
    </row>
    <row r="8" spans="1:18" s="1" customFormat="1" ht="37.6" customHeight="1" x14ac:dyDescent="0.3">
      <c r="A8" s="15" t="s">
        <v>16</v>
      </c>
      <c r="B8" s="5">
        <v>876522.5</v>
      </c>
      <c r="C8" s="5">
        <v>1129646.2</v>
      </c>
      <c r="D8" s="5">
        <v>1296751.6000000001</v>
      </c>
      <c r="E8" s="5">
        <v>1441049</v>
      </c>
      <c r="F8" s="5">
        <v>1013331</v>
      </c>
      <c r="G8" s="5">
        <v>1100226</v>
      </c>
      <c r="H8" s="5">
        <f>G8*104/100</f>
        <v>1144235.04</v>
      </c>
      <c r="I8" s="5">
        <f t="shared" ref="I8:P8" si="1">H8*104/100</f>
        <v>1190004.4416</v>
      </c>
      <c r="J8" s="5">
        <f t="shared" si="1"/>
        <v>1237604.6192640001</v>
      </c>
      <c r="K8" s="5">
        <f t="shared" si="1"/>
        <v>1287108.80403456</v>
      </c>
      <c r="L8" s="5">
        <f t="shared" si="1"/>
        <v>1338593.1561959425</v>
      </c>
      <c r="M8" s="5">
        <f t="shared" si="1"/>
        <v>1392136.8824437803</v>
      </c>
      <c r="N8" s="5">
        <f t="shared" si="1"/>
        <v>1447822.3577415315</v>
      </c>
      <c r="O8" s="5">
        <f t="shared" si="1"/>
        <v>1505735.2520511928</v>
      </c>
      <c r="P8" s="5">
        <f t="shared" si="1"/>
        <v>1565964.6621332404</v>
      </c>
      <c r="Q8" s="5" t="e">
        <f>#REF!*104/100</f>
        <v>#REF!</v>
      </c>
      <c r="R8" s="27"/>
    </row>
    <row r="9" spans="1:18" s="2" customFormat="1" ht="17.100000000000001" customHeight="1" x14ac:dyDescent="0.3">
      <c r="A9" s="18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8"/>
      <c r="Q9" s="8"/>
      <c r="R9" s="28"/>
    </row>
    <row r="10" spans="1:18" s="2" customFormat="1" ht="42.75" customHeight="1" x14ac:dyDescent="0.3">
      <c r="A10" s="16" t="s">
        <v>18</v>
      </c>
      <c r="B10" s="7">
        <v>645937.80000000005</v>
      </c>
      <c r="C10" s="7">
        <v>922971.2</v>
      </c>
      <c r="D10" s="7">
        <v>1059491.7</v>
      </c>
      <c r="E10" s="7">
        <v>1230564</v>
      </c>
      <c r="F10" s="7">
        <v>806266</v>
      </c>
      <c r="G10" s="7">
        <v>877217</v>
      </c>
      <c r="H10" s="7">
        <f>G10*104/100</f>
        <v>912305.68</v>
      </c>
      <c r="I10" s="7">
        <f t="shared" ref="I10:P10" si="2">H10*104/100</f>
        <v>948797.90720000002</v>
      </c>
      <c r="J10" s="7">
        <f t="shared" si="2"/>
        <v>986749.82348800008</v>
      </c>
      <c r="K10" s="7">
        <f t="shared" si="2"/>
        <v>1026219.81642752</v>
      </c>
      <c r="L10" s="7">
        <f t="shared" si="2"/>
        <v>1067268.6090846208</v>
      </c>
      <c r="M10" s="7">
        <f t="shared" si="2"/>
        <v>1109959.3534480056</v>
      </c>
      <c r="N10" s="7">
        <f t="shared" si="2"/>
        <v>1154357.727585926</v>
      </c>
      <c r="O10" s="7">
        <f t="shared" si="2"/>
        <v>1200532.036689363</v>
      </c>
      <c r="P10" s="7">
        <f t="shared" si="2"/>
        <v>1248553.3181569376</v>
      </c>
      <c r="Q10" s="7" t="e">
        <f>#REF!*104/100</f>
        <v>#REF!</v>
      </c>
      <c r="R10" s="28"/>
    </row>
    <row r="11" spans="1:18" s="1" customFormat="1" ht="37.6" customHeight="1" x14ac:dyDescent="0.3">
      <c r="A11" s="15" t="s">
        <v>19</v>
      </c>
      <c r="B11" s="5">
        <v>96411.7</v>
      </c>
      <c r="C11" s="5">
        <v>81529.3</v>
      </c>
      <c r="D11" s="5">
        <v>91471.6</v>
      </c>
      <c r="E11" s="5">
        <v>55832</v>
      </c>
      <c r="F11" s="5">
        <v>57158</v>
      </c>
      <c r="G11" s="5">
        <v>76353</v>
      </c>
      <c r="H11" s="5">
        <f>G11*104/100</f>
        <v>79407.12</v>
      </c>
      <c r="I11" s="5">
        <f t="shared" ref="I11:P11" si="3">H11*104/100</f>
        <v>82583.404799999989</v>
      </c>
      <c r="J11" s="5">
        <f t="shared" si="3"/>
        <v>85886.740991999992</v>
      </c>
      <c r="K11" s="5">
        <f t="shared" si="3"/>
        <v>89322.210631679991</v>
      </c>
      <c r="L11" s="5">
        <f t="shared" si="3"/>
        <v>92895.099056947191</v>
      </c>
      <c r="M11" s="5">
        <f t="shared" si="3"/>
        <v>96610.903019225079</v>
      </c>
      <c r="N11" s="5">
        <f t="shared" si="3"/>
        <v>100475.33913999409</v>
      </c>
      <c r="O11" s="5">
        <f t="shared" si="3"/>
        <v>104494.35270559386</v>
      </c>
      <c r="P11" s="5">
        <f t="shared" si="3"/>
        <v>108674.12681381762</v>
      </c>
      <c r="Q11" s="5" t="e">
        <f>#REF!*104/100</f>
        <v>#REF!</v>
      </c>
      <c r="R11" s="27"/>
    </row>
    <row r="12" spans="1:18" s="1" customFormat="1" ht="38.200000000000003" customHeight="1" x14ac:dyDescent="0.3">
      <c r="A12" s="15" t="s">
        <v>20</v>
      </c>
      <c r="B12" s="5">
        <v>2576320.9</v>
      </c>
      <c r="C12" s="5">
        <v>2051267</v>
      </c>
      <c r="D12" s="5">
        <v>2490655.5</v>
      </c>
      <c r="E12" s="5">
        <v>2393032</v>
      </c>
      <c r="F12" s="5">
        <v>2539696.5</v>
      </c>
      <c r="G12" s="5">
        <v>3016008.8</v>
      </c>
      <c r="H12" s="5">
        <f>G12*104/100</f>
        <v>3136649.1519999998</v>
      </c>
      <c r="I12" s="5">
        <f t="shared" ref="I12:P12" si="4">H12*104/100</f>
        <v>3262115.1180799995</v>
      </c>
      <c r="J12" s="5">
        <f t="shared" si="4"/>
        <v>3392599.7228031992</v>
      </c>
      <c r="K12" s="5">
        <f t="shared" si="4"/>
        <v>3528303.7117153271</v>
      </c>
      <c r="L12" s="5">
        <f t="shared" si="4"/>
        <v>3669435.8601839398</v>
      </c>
      <c r="M12" s="5">
        <f t="shared" si="4"/>
        <v>3816213.2945912974</v>
      </c>
      <c r="N12" s="5">
        <f t="shared" si="4"/>
        <v>3968861.8263749494</v>
      </c>
      <c r="O12" s="5">
        <f t="shared" si="4"/>
        <v>4127616.299429947</v>
      </c>
      <c r="P12" s="5">
        <f t="shared" si="4"/>
        <v>4292720.9514071448</v>
      </c>
      <c r="Q12" s="5" t="e">
        <f>#REF!*104/100</f>
        <v>#REF!</v>
      </c>
      <c r="R12" s="27"/>
    </row>
    <row r="13" spans="1:18" s="2" customFormat="1" ht="21.95" customHeight="1" x14ac:dyDescent="0.3">
      <c r="A13" s="16" t="s">
        <v>17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  <c r="M13" s="5"/>
      <c r="N13" s="8"/>
      <c r="O13" s="8"/>
      <c r="P13" s="8"/>
      <c r="Q13" s="8"/>
      <c r="R13" s="28"/>
    </row>
    <row r="14" spans="1:18" s="2" customFormat="1" ht="22.55" customHeight="1" x14ac:dyDescent="0.3">
      <c r="A14" s="16" t="s">
        <v>21</v>
      </c>
      <c r="B14" s="7">
        <v>343737.1</v>
      </c>
      <c r="C14" s="7">
        <v>267784.59999999998</v>
      </c>
      <c r="D14" s="7">
        <v>247383.2</v>
      </c>
      <c r="E14" s="7">
        <v>313364</v>
      </c>
      <c r="F14" s="7">
        <v>511262</v>
      </c>
      <c r="G14" s="7">
        <v>522188</v>
      </c>
      <c r="H14" s="7">
        <f>G14*104/100</f>
        <v>543075.52</v>
      </c>
      <c r="I14" s="7">
        <f t="shared" ref="I14:I16" si="5">H14*104/100</f>
        <v>564798.54079999996</v>
      </c>
      <c r="J14" s="7">
        <f t="shared" ref="J14:J16" si="6">I14*104/100</f>
        <v>587390.48243199999</v>
      </c>
      <c r="K14" s="7">
        <f t="shared" ref="K14:K16" si="7">J14*104/100</f>
        <v>610886.10172927997</v>
      </c>
      <c r="L14" s="7">
        <f t="shared" ref="L14:L16" si="8">K14*104/100</f>
        <v>635321.54579845117</v>
      </c>
      <c r="M14" s="7">
        <f t="shared" ref="M14:M16" si="9">L14*104/100</f>
        <v>660734.40763038921</v>
      </c>
      <c r="N14" s="7">
        <f t="shared" ref="N14" si="10">M14*104/100</f>
        <v>687163.78393560485</v>
      </c>
      <c r="O14" s="7">
        <f t="shared" ref="O14" si="11">N14*104/100</f>
        <v>714650.33529302909</v>
      </c>
      <c r="P14" s="7">
        <f t="shared" ref="P14" si="12">O14*104/100</f>
        <v>743236.34870475018</v>
      </c>
      <c r="Q14" s="7" t="e">
        <f>#REF!*104/100</f>
        <v>#REF!</v>
      </c>
      <c r="R14" s="28"/>
    </row>
    <row r="15" spans="1:18" s="2" customFormat="1" ht="18" customHeight="1" x14ac:dyDescent="0.3">
      <c r="A15" s="16" t="s">
        <v>22</v>
      </c>
      <c r="B15" s="7">
        <v>746478.7</v>
      </c>
      <c r="C15" s="7">
        <v>271497.40000000002</v>
      </c>
      <c r="D15" s="7">
        <v>617870.80000000005</v>
      </c>
      <c r="E15" s="7">
        <v>340654.38</v>
      </c>
      <c r="F15" s="7">
        <v>84767</v>
      </c>
      <c r="G15" s="7">
        <v>460811.5</v>
      </c>
      <c r="H15" s="7">
        <f>G15*104/100</f>
        <v>479243.96</v>
      </c>
      <c r="I15" s="7">
        <f t="shared" si="5"/>
        <v>498413.71840000001</v>
      </c>
      <c r="J15" s="7">
        <f t="shared" si="6"/>
        <v>518350.26713600004</v>
      </c>
      <c r="K15" s="7">
        <f t="shared" si="7"/>
        <v>539084.27782144002</v>
      </c>
      <c r="L15" s="7">
        <f t="shared" si="8"/>
        <v>560647.64893429761</v>
      </c>
      <c r="M15" s="7">
        <f t="shared" si="9"/>
        <v>583073.55489166954</v>
      </c>
      <c r="N15" s="7">
        <f t="shared" ref="N15:N16" si="13">M15*104/100</f>
        <v>606396.49708733638</v>
      </c>
      <c r="O15" s="7">
        <f t="shared" ref="O15:O16" si="14">N15*104/100</f>
        <v>630652.35697082977</v>
      </c>
      <c r="P15" s="7">
        <f t="shared" ref="P15:P16" si="15">O15*104/100</f>
        <v>655878.4512496629</v>
      </c>
      <c r="Q15" s="7" t="e">
        <f>#REF!*104/100</f>
        <v>#REF!</v>
      </c>
      <c r="R15" s="28"/>
    </row>
    <row r="16" spans="1:18" s="2" customFormat="1" ht="18.95" customHeight="1" x14ac:dyDescent="0.3">
      <c r="A16" s="16" t="s">
        <v>23</v>
      </c>
      <c r="B16" s="7">
        <v>1380787.2</v>
      </c>
      <c r="C16" s="7">
        <v>1402941.3</v>
      </c>
      <c r="D16" s="7">
        <v>1523330.4</v>
      </c>
      <c r="E16" s="7">
        <v>1738254.2</v>
      </c>
      <c r="F16" s="7">
        <v>1942877.1</v>
      </c>
      <c r="G16" s="7">
        <v>2032188.3</v>
      </c>
      <c r="H16" s="7">
        <f>G16*104/100</f>
        <v>2113475.8320000004</v>
      </c>
      <c r="I16" s="7">
        <f t="shared" si="5"/>
        <v>2198014.8652800005</v>
      </c>
      <c r="J16" s="7">
        <f t="shared" si="6"/>
        <v>2285935.4598912005</v>
      </c>
      <c r="K16" s="7">
        <f t="shared" si="7"/>
        <v>2377372.8782868488</v>
      </c>
      <c r="L16" s="7">
        <f t="shared" si="8"/>
        <v>2472467.7934183227</v>
      </c>
      <c r="M16" s="7">
        <f t="shared" si="9"/>
        <v>2571366.5051550553</v>
      </c>
      <c r="N16" s="7">
        <f t="shared" si="13"/>
        <v>2674221.1653612573</v>
      </c>
      <c r="O16" s="7">
        <f t="shared" si="14"/>
        <v>2781190.0119757075</v>
      </c>
      <c r="P16" s="7">
        <f t="shared" si="15"/>
        <v>2892437.6124547357</v>
      </c>
      <c r="Q16" s="7" t="e">
        <f>#REF!*104/100</f>
        <v>#REF!</v>
      </c>
      <c r="R16" s="28"/>
    </row>
    <row r="17" spans="1:18" s="1" customFormat="1" ht="23.35" customHeight="1" x14ac:dyDescent="0.3">
      <c r="A17" s="15" t="s">
        <v>24</v>
      </c>
      <c r="B17" s="5">
        <v>3497245</v>
      </c>
      <c r="C17" s="5">
        <v>3147330.9</v>
      </c>
      <c r="D17" s="5">
        <v>3930580.7</v>
      </c>
      <c r="E17" s="5">
        <v>3999913</v>
      </c>
      <c r="F17" s="5">
        <v>3664140</v>
      </c>
      <c r="G17" s="5">
        <v>4209543.7</v>
      </c>
      <c r="H17" s="5">
        <f>G17*104/100</f>
        <v>4377925.4479999999</v>
      </c>
      <c r="I17" s="5">
        <f t="shared" ref="I17:P18" si="16">H17*104/100</f>
        <v>4553042.4659200003</v>
      </c>
      <c r="J17" s="5">
        <f t="shared" si="16"/>
        <v>4735164.1645568004</v>
      </c>
      <c r="K17" s="5">
        <f t="shared" si="16"/>
        <v>4924570.7311390722</v>
      </c>
      <c r="L17" s="5">
        <f t="shared" si="16"/>
        <v>5121553.5603846349</v>
      </c>
      <c r="M17" s="5">
        <f t="shared" si="16"/>
        <v>5326415.7028000196</v>
      </c>
      <c r="N17" s="5">
        <f t="shared" si="16"/>
        <v>5539472.3309120201</v>
      </c>
      <c r="O17" s="5">
        <f t="shared" si="16"/>
        <v>5761051.2241485007</v>
      </c>
      <c r="P17" s="5">
        <f t="shared" si="16"/>
        <v>5991493.27311444</v>
      </c>
      <c r="Q17" s="5" t="e">
        <f>#REF!*104/100</f>
        <v>#REF!</v>
      </c>
      <c r="R17" s="27"/>
    </row>
    <row r="18" spans="1:18" ht="46.5" customHeight="1" x14ac:dyDescent="0.3">
      <c r="A18" s="17" t="s">
        <v>25</v>
      </c>
      <c r="B18" s="9"/>
      <c r="C18" s="9"/>
      <c r="D18" s="9"/>
      <c r="E18" s="9"/>
      <c r="F18" s="9">
        <v>40912</v>
      </c>
      <c r="G18" s="9">
        <v>85827</v>
      </c>
      <c r="H18" s="9">
        <f>G18*104/100</f>
        <v>89260.08</v>
      </c>
      <c r="I18" s="9">
        <f t="shared" si="16"/>
        <v>92830.483200000002</v>
      </c>
      <c r="J18" s="9">
        <f t="shared" si="16"/>
        <v>96543.702528000009</v>
      </c>
      <c r="K18" s="9">
        <f t="shared" si="16"/>
        <v>100405.45062912001</v>
      </c>
      <c r="L18" s="9">
        <f t="shared" si="16"/>
        <v>104421.66865428482</v>
      </c>
      <c r="M18" s="9">
        <f t="shared" si="16"/>
        <v>108598.53540045621</v>
      </c>
      <c r="N18" s="19">
        <f t="shared" si="16"/>
        <v>112942.47681647446</v>
      </c>
      <c r="O18" s="19">
        <f t="shared" si="16"/>
        <v>117460.17588913343</v>
      </c>
      <c r="P18" s="19">
        <f t="shared" si="16"/>
        <v>122158.58292469877</v>
      </c>
      <c r="Q18" s="19" t="e">
        <f>#REF!*104/100</f>
        <v>#REF!</v>
      </c>
    </row>
    <row r="19" spans="1:18" s="1" customFormat="1" ht="34.450000000000003" customHeight="1" x14ac:dyDescent="0.3">
      <c r="A19" s="15" t="s">
        <v>26</v>
      </c>
      <c r="B19" s="5">
        <f t="shared" ref="B19:C19" si="17">B7-B17</f>
        <v>52010.099999999627</v>
      </c>
      <c r="C19" s="5">
        <f t="shared" si="17"/>
        <v>115111.60000000009</v>
      </c>
      <c r="D19" s="5">
        <f t="shared" ref="D19:M19" si="18">D7-D17</f>
        <v>-51702</v>
      </c>
      <c r="E19" s="5">
        <f t="shared" si="18"/>
        <v>-110000</v>
      </c>
      <c r="F19" s="5">
        <f t="shared" si="18"/>
        <v>-53954.5</v>
      </c>
      <c r="G19" s="5">
        <f t="shared" si="18"/>
        <v>-16955.900000000373</v>
      </c>
      <c r="H19" s="5">
        <f t="shared" si="18"/>
        <v>-17634.13599999994</v>
      </c>
      <c r="I19" s="5">
        <f t="shared" si="18"/>
        <v>-18339.50144000072</v>
      </c>
      <c r="J19" s="5">
        <f t="shared" si="18"/>
        <v>-19073.081497601233</v>
      </c>
      <c r="K19" s="5">
        <f t="shared" si="18"/>
        <v>-19836.00475750491</v>
      </c>
      <c r="L19" s="5">
        <f t="shared" si="18"/>
        <v>-20629.444947805256</v>
      </c>
      <c r="M19" s="5">
        <f t="shared" si="18"/>
        <v>-21454.622745716944</v>
      </c>
      <c r="N19" s="5">
        <f>N7-N17</f>
        <v>-22312.807655544952</v>
      </c>
      <c r="O19" s="5">
        <f>O7-O17</f>
        <v>-23205.319961766712</v>
      </c>
      <c r="P19" s="5">
        <f>P7-P17</f>
        <v>-24133.532760237344</v>
      </c>
      <c r="Q19" s="14" t="e">
        <f>Q7-Q17</f>
        <v>#REF!</v>
      </c>
      <c r="R19" s="27"/>
    </row>
    <row r="20" spans="1:18" s="1" customFormat="1" ht="33.85" customHeight="1" x14ac:dyDescent="0.3">
      <c r="A20" s="15" t="s">
        <v>27</v>
      </c>
      <c r="B20" s="10">
        <v>0</v>
      </c>
      <c r="C20" s="10">
        <v>0</v>
      </c>
      <c r="D20" s="10">
        <v>0</v>
      </c>
      <c r="E20" s="10">
        <v>20000</v>
      </c>
      <c r="F20" s="10">
        <v>10000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6">
        <v>0</v>
      </c>
      <c r="O20" s="6">
        <v>0</v>
      </c>
      <c r="P20" s="6">
        <v>0</v>
      </c>
      <c r="Q20" s="6">
        <v>0</v>
      </c>
      <c r="R20" s="27"/>
    </row>
    <row r="21" spans="1:18" ht="11.3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8" ht="16.4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8" ht="16.45" customHeight="1" x14ac:dyDescent="0.3">
      <c r="A23" s="4"/>
      <c r="B23" s="11"/>
      <c r="C23" s="11"/>
      <c r="D23" s="11"/>
      <c r="E23" s="11"/>
      <c r="F23" s="11"/>
      <c r="G23" s="11"/>
      <c r="H23" s="11"/>
      <c r="I23" s="4"/>
      <c r="J23" s="4"/>
      <c r="K23" s="4"/>
      <c r="L23" s="4"/>
      <c r="M23" s="4"/>
    </row>
    <row r="24" spans="1:18" ht="16.45" customHeight="1" x14ac:dyDescent="0.3">
      <c r="A24" s="4"/>
      <c r="B24" s="4"/>
      <c r="C24" s="4"/>
      <c r="D24" s="4"/>
      <c r="E24" s="4"/>
      <c r="F24" s="11"/>
      <c r="G24" s="11"/>
      <c r="H24" s="11"/>
      <c r="I24" s="4"/>
      <c r="J24" s="4"/>
      <c r="K24" s="4"/>
      <c r="L24" s="4"/>
      <c r="M24" s="4"/>
    </row>
    <row r="25" spans="1:18" ht="16.4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0">
    <mergeCell ref="A1:Q1"/>
    <mergeCell ref="A2:Q2"/>
    <mergeCell ref="A3:Q3"/>
    <mergeCell ref="A6:M6"/>
    <mergeCell ref="A4:A5"/>
    <mergeCell ref="B4:B5"/>
    <mergeCell ref="C4:C5"/>
    <mergeCell ref="E4:G4"/>
    <mergeCell ref="H4:Q4"/>
    <mergeCell ref="D4:D5"/>
  </mergeCells>
  <pageMargins left="0.27559055118110237" right="0.15748031496062992" top="0.59055118110236227" bottom="0.43307086614173229" header="0.31496062992125984" footer="0.31496062992125984"/>
  <pageSetup paperSize="9" scale="68" firstPageNumber="16" orientation="landscape" useFirstPageNumber="1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05" x14ac:dyDescent="0.3"/>
  <sheetData/>
  <pageMargins left="0.69930555555555596" right="0.69930555555555596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05" x14ac:dyDescent="0.3"/>
  <sheetData/>
  <pageMargins left="0.69930555555555596" right="0.69930555555555596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Владимировна Шандра</cp:lastModifiedBy>
  <cp:lastPrinted>2023-11-27T08:49:09Z</cp:lastPrinted>
  <dcterms:created xsi:type="dcterms:W3CDTF">2006-09-28T05:33:00Z</dcterms:created>
  <dcterms:modified xsi:type="dcterms:W3CDTF">2025-02-12T06:54:47Z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1049-11.2.0.11537</vt:lpwstr>
  </property>
  <property fmtid="{D5CDD505-2E9C-101B-9397-08002B2CF9AE}" pid="3" name="ICV">
    <vt:lpwstr>B3063951125144BE9E42968FAE5F613B</vt:lpwstr>
  </property>
</Properties>
</file>